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91\1 výzva\"/>
    </mc:Choice>
  </mc:AlternateContent>
  <xr:revisionPtr revIDLastSave="0" documentId="13_ncr:1_{33E012FA-0D58-418D-9D72-0D173D7B6492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S8" i="1"/>
  <c r="T8" i="1"/>
  <c r="S9" i="1"/>
  <c r="T9" i="1"/>
  <c r="S10" i="1"/>
  <c r="T10" i="1"/>
  <c r="S11" i="1"/>
  <c r="T11" i="1"/>
  <c r="S12" i="1"/>
  <c r="T12" i="1"/>
  <c r="P7" i="1"/>
  <c r="Q15" i="1" l="1"/>
  <c r="S7" i="1"/>
  <c r="R15" i="1" s="1"/>
  <c r="T7" i="1"/>
</calcChain>
</file>

<file path=xl/sharedStrings.xml><?xml version="1.0" encoding="utf-8"?>
<sst xmlns="http://schemas.openxmlformats.org/spreadsheetml/2006/main" count="57" uniqueCount="45">
  <si>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</si>
  <si>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</si>
  <si>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</si>
  <si>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</si>
  <si>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</si>
  <si>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</si>
  <si>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</si>
  <si>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</si>
  <si>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</si>
  <si>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</si>
  <si>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</si>
  <si>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32420000-3 - Síťová zařízení</t>
  </si>
  <si>
    <t>32510000-1 - Bezdrátové telekomunikační systémy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</si>
  <si>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</si>
  <si>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</si>
  <si>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</si>
  <si>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</si>
  <si>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</si>
  <si>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</si>
  <si>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</si>
  <si>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</si>
  <si>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</si>
  <si>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</si>
  <si>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</si>
  <si>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</si>
  <si>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</si>
  <si>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</si>
  <si>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</si>
  <si>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</si>
  <si>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</si>
  <si>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Ing. Martin Šimek, Ph.D.,
Tel.: 37763 2834,
606 098 303</t>
  </si>
  <si>
    <t>Univerzitní 20, 
301 00 Plzeň,
Centrum informatizace a výpočetní techniky,
místnsot UI 420</t>
  </si>
  <si>
    <t>NE</t>
  </si>
  <si>
    <t xml:space="preserve">Příloha č. 2 Kupní smlouvy - technická specifikace
Výpočetní technika (III.) 191 - 2025 </t>
  </si>
  <si>
    <t>Pokud financováno z projektových prostředků, pak ŘEŠITEL uvede: NÁZEV A ČÍSLO DOTAČNÍHO PROJEKTU</t>
  </si>
  <si>
    <t>Nemodulární přístupový gigabitový pětiportový přepínač bez managementu</t>
  </si>
  <si>
    <t>Nemodulární přístupový gigabitový osmiportový přepínač bez managementu</t>
  </si>
  <si>
    <t>Nemodulární přístupový gigabitový osmiportový přepínač z 10G portem bez managementu</t>
  </si>
  <si>
    <t>Nemodulární přístupový multigigabitový pětiportový přepínač bez managementu</t>
  </si>
  <si>
    <t>Venkovní access point s LTE</t>
  </si>
  <si>
    <t>Bezdrátová 60 GHz jednotka</t>
  </si>
  <si>
    <t>Společná faktura</t>
  </si>
  <si>
    <t>30 dní</t>
  </si>
  <si>
    <r>
      <t xml:space="preserve">Specifikace 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(III.)-191-2025.zip</t>
    </r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</si>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</sst>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24" fillId="4" borderId="13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6" fillId="3" borderId="20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16" fillId="3" borderId="21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4" fillId="4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center" vertical="center" wrapText="1"/>
    </xf>
    <xf numFmtId="0" fontId="16" fillId="3" borderId="22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48" zoomScaleNormal="48" workbookViewId="0">
      <selection activeCell="R7" sqref="R7:R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8.28515625" style="4" customWidth="1"/>
    <col min="4" max="4" width="12.28515625" style="124" customWidth="1"/>
    <col min="5" max="5" width="10.5703125" style="22" customWidth="1"/>
    <col min="6" max="6" width="75.42578125" style="4" customWidth="1"/>
    <col min="7" max="7" width="34.140625" style="6" customWidth="1"/>
    <col min="8" max="8" width="28.28515625" style="6" customWidth="1"/>
    <col min="9" max="9" width="24" style="6" customWidth="1"/>
    <col min="10" max="10" width="16.140625" style="4" customWidth="1"/>
    <col min="11" max="11" width="32.28515625" style="1" hidden="1" customWidth="1"/>
    <col min="12" max="12" width="28.140625" style="1" customWidth="1"/>
    <col min="13" max="13" width="25.7109375" style="1" customWidth="1"/>
    <col min="14" max="14" width="36.5703125" style="6" customWidth="1"/>
    <col min="15" max="15" width="27.28515625" style="6" customWidth="1"/>
    <col min="16" max="16" width="18.5703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5.28515625" style="1" hidden="1" customWidth="1"/>
    <col min="22" max="22" width="35.71093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29</v>
      </c>
      <c r="H6" s="31" t="s">
        <v>44</v>
      </c>
      <c r="I6" s="32" t="s">
        <v>16</v>
      </c>
      <c r="J6" s="29" t="s">
        <v>17</v>
      </c>
      <c r="K6" s="29" t="s">
        <v>34</v>
      </c>
      <c r="L6" s="33" t="s">
        <v>18</v>
      </c>
      <c r="M6" s="34" t="s">
        <v>19</v>
      </c>
      <c r="N6" s="33" t="s">
        <v>20</v>
      </c>
      <c r="O6" s="29" t="s">
        <v>27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58.5" customHeight="1" thickTop="1" x14ac:dyDescent="0.25">
      <c r="A7" s="37"/>
      <c r="B7" s="38">
        <v>1</v>
      </c>
      <c r="C7" s="39" t="s">
        <v>35</v>
      </c>
      <c r="D7" s="40">
        <v>5</v>
      </c>
      <c r="E7" s="41" t="s">
        <v>26</v>
      </c>
      <c r="F7" s="42" t="s">
        <v>43</v>
      </c>
      <c r="G7" s="126"/>
      <c r="H7" s="43" t="s">
        <v>32</v>
      </c>
      <c r="I7" s="42" t="s">
        <v>41</v>
      </c>
      <c r="J7" s="44" t="s">
        <v>32</v>
      </c>
      <c r="K7" s="45"/>
      <c r="L7" s="46"/>
      <c r="M7" s="47" t="s">
        <v>30</v>
      </c>
      <c r="N7" s="47" t="s">
        <v>31</v>
      </c>
      <c r="O7" s="48" t="s">
        <v>42</v>
      </c>
      <c r="P7" s="49">
        <f>D7*Q7</f>
        <v>2400</v>
      </c>
      <c r="Q7" s="50">
        <v>480</v>
      </c>
      <c r="R7" s="130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58.5" customHeight="1" x14ac:dyDescent="0.25">
      <c r="A8" s="37"/>
      <c r="B8" s="55">
        <v>2</v>
      </c>
      <c r="C8" s="56" t="s">
        <v>36</v>
      </c>
      <c r="D8" s="57">
        <v>5</v>
      </c>
      <c r="E8" s="58" t="s">
        <v>26</v>
      </c>
      <c r="F8" s="59"/>
      <c r="G8" s="127"/>
      <c r="H8" s="60" t="s">
        <v>32</v>
      </c>
      <c r="I8" s="61"/>
      <c r="J8" s="62"/>
      <c r="K8" s="63"/>
      <c r="L8" s="64"/>
      <c r="M8" s="65"/>
      <c r="N8" s="65"/>
      <c r="O8" s="66"/>
      <c r="P8" s="67">
        <f>D8*Q8</f>
        <v>3000</v>
      </c>
      <c r="Q8" s="68">
        <v>600</v>
      </c>
      <c r="R8" s="131"/>
      <c r="S8" s="69">
        <f>D8*R8</f>
        <v>0</v>
      </c>
      <c r="T8" s="70" t="str">
        <f t="shared" ref="T8:T12" si="1">IF(ISNUMBER(R8), IF(R8&gt;Q8,"NEVYHOVUJE","VYHOVUJE")," ")</f>
        <v xml:space="preserve"> </v>
      </c>
      <c r="U8" s="71"/>
      <c r="V8" s="72"/>
    </row>
    <row r="9" spans="1:22" ht="58.5" customHeight="1" x14ac:dyDescent="0.25">
      <c r="A9" s="37"/>
      <c r="B9" s="73">
        <v>3</v>
      </c>
      <c r="C9" s="74" t="s">
        <v>37</v>
      </c>
      <c r="D9" s="75">
        <v>1</v>
      </c>
      <c r="E9" s="76" t="s">
        <v>26</v>
      </c>
      <c r="F9" s="59"/>
      <c r="G9" s="128"/>
      <c r="H9" s="77" t="s">
        <v>32</v>
      </c>
      <c r="I9" s="61"/>
      <c r="J9" s="62"/>
      <c r="K9" s="63"/>
      <c r="L9" s="64"/>
      <c r="M9" s="65"/>
      <c r="N9" s="65"/>
      <c r="O9" s="66"/>
      <c r="P9" s="78">
        <f>D9*Q9</f>
        <v>2800</v>
      </c>
      <c r="Q9" s="79">
        <v>2800</v>
      </c>
      <c r="R9" s="132"/>
      <c r="S9" s="80">
        <f>D9*R9</f>
        <v>0</v>
      </c>
      <c r="T9" s="81" t="str">
        <f t="shared" si="1"/>
        <v xml:space="preserve"> </v>
      </c>
      <c r="U9" s="71"/>
      <c r="V9" s="72"/>
    </row>
    <row r="10" spans="1:22" ht="58.5" customHeight="1" x14ac:dyDescent="0.25">
      <c r="A10" s="37"/>
      <c r="B10" s="73">
        <v>4</v>
      </c>
      <c r="C10" s="82" t="s">
        <v>38</v>
      </c>
      <c r="D10" s="75">
        <v>1</v>
      </c>
      <c r="E10" s="76" t="s">
        <v>26</v>
      </c>
      <c r="F10" s="59"/>
      <c r="G10" s="128"/>
      <c r="H10" s="77" t="s">
        <v>32</v>
      </c>
      <c r="I10" s="61"/>
      <c r="J10" s="62"/>
      <c r="K10" s="63"/>
      <c r="L10" s="64"/>
      <c r="M10" s="65"/>
      <c r="N10" s="65"/>
      <c r="O10" s="66"/>
      <c r="P10" s="78">
        <f>D10*Q10</f>
        <v>3200</v>
      </c>
      <c r="Q10" s="79">
        <v>3200</v>
      </c>
      <c r="R10" s="132"/>
      <c r="S10" s="80">
        <f>D10*R10</f>
        <v>0</v>
      </c>
      <c r="T10" s="81" t="str">
        <f t="shared" si="1"/>
        <v xml:space="preserve"> </v>
      </c>
      <c r="U10" s="71"/>
      <c r="V10" s="83"/>
    </row>
    <row r="11" spans="1:22" ht="58.5" customHeight="1" x14ac:dyDescent="0.25">
      <c r="A11" s="37"/>
      <c r="B11" s="73">
        <v>5</v>
      </c>
      <c r="C11" s="82" t="s">
        <v>39</v>
      </c>
      <c r="D11" s="75">
        <v>1</v>
      </c>
      <c r="E11" s="76" t="s">
        <v>26</v>
      </c>
      <c r="F11" s="59"/>
      <c r="G11" s="128"/>
      <c r="H11" s="77" t="s">
        <v>32</v>
      </c>
      <c r="I11" s="61"/>
      <c r="J11" s="62"/>
      <c r="K11" s="63"/>
      <c r="L11" s="64"/>
      <c r="M11" s="65"/>
      <c r="N11" s="65"/>
      <c r="O11" s="66"/>
      <c r="P11" s="78">
        <f>D11*Q11</f>
        <v>3600</v>
      </c>
      <c r="Q11" s="79">
        <v>3600</v>
      </c>
      <c r="R11" s="132"/>
      <c r="S11" s="80">
        <f>D11*R11</f>
        <v>0</v>
      </c>
      <c r="T11" s="81" t="str">
        <f t="shared" si="1"/>
        <v xml:space="preserve"> </v>
      </c>
      <c r="U11" s="71"/>
      <c r="V11" s="84" t="s">
        <v>12</v>
      </c>
    </row>
    <row r="12" spans="1:22" ht="58.5" customHeight="1" thickBot="1" x14ac:dyDescent="0.3">
      <c r="A12" s="37"/>
      <c r="B12" s="85">
        <v>6</v>
      </c>
      <c r="C12" s="86" t="s">
        <v>40</v>
      </c>
      <c r="D12" s="87">
        <v>2</v>
      </c>
      <c r="E12" s="88" t="s">
        <v>26</v>
      </c>
      <c r="F12" s="89"/>
      <c r="G12" s="129"/>
      <c r="H12" s="90" t="s">
        <v>32</v>
      </c>
      <c r="I12" s="91"/>
      <c r="J12" s="92"/>
      <c r="K12" s="93"/>
      <c r="L12" s="94"/>
      <c r="M12" s="95"/>
      <c r="N12" s="95"/>
      <c r="O12" s="96"/>
      <c r="P12" s="97">
        <f>D12*Q12</f>
        <v>11000</v>
      </c>
      <c r="Q12" s="98">
        <v>5500</v>
      </c>
      <c r="R12" s="133"/>
      <c r="S12" s="99">
        <f>D12*R12</f>
        <v>0</v>
      </c>
      <c r="T12" s="100" t="str">
        <f t="shared" si="1"/>
        <v xml:space="preserve"> </v>
      </c>
      <c r="U12" s="101"/>
      <c r="V12" s="102"/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  <c r="V13" s="103"/>
    </row>
    <row r="14" spans="1:22" ht="51.75" customHeight="1" thickTop="1" thickBot="1" x14ac:dyDescent="0.3">
      <c r="B14" s="104" t="s">
        <v>25</v>
      </c>
      <c r="C14" s="104"/>
      <c r="D14" s="104"/>
      <c r="E14" s="104"/>
      <c r="F14" s="104"/>
      <c r="G14" s="104"/>
      <c r="H14" s="105"/>
      <c r="I14" s="105"/>
      <c r="J14" s="106"/>
      <c r="K14" s="106"/>
      <c r="L14" s="27"/>
      <c r="M14" s="27"/>
      <c r="N14" s="27"/>
      <c r="O14" s="107"/>
      <c r="P14" s="107"/>
      <c r="Q14" s="108" t="s">
        <v>9</v>
      </c>
      <c r="R14" s="109" t="s">
        <v>10</v>
      </c>
      <c r="S14" s="110"/>
      <c r="T14" s="111"/>
      <c r="U14" s="112"/>
      <c r="V14" s="113"/>
    </row>
    <row r="15" spans="1:22" ht="50.45" customHeight="1" thickTop="1" thickBot="1" x14ac:dyDescent="0.3">
      <c r="B15" s="114" t="s">
        <v>24</v>
      </c>
      <c r="C15" s="114"/>
      <c r="D15" s="114"/>
      <c r="E15" s="114"/>
      <c r="F15" s="114"/>
      <c r="G15" s="114"/>
      <c r="H15" s="114"/>
      <c r="I15" s="115"/>
      <c r="L15" s="7"/>
      <c r="M15" s="7"/>
      <c r="N15" s="7"/>
      <c r="O15" s="116"/>
      <c r="P15" s="116"/>
      <c r="Q15" s="117">
        <f>SUM(P7:P12)</f>
        <v>26000</v>
      </c>
      <c r="R15" s="118">
        <f>SUM(S7:S12)</f>
        <v>0</v>
      </c>
      <c r="S15" s="119"/>
      <c r="T15" s="120"/>
    </row>
    <row r="16" spans="1:22" ht="15.75" thickTop="1" x14ac:dyDescent="0.25">
      <c r="B16" s="121" t="s">
        <v>28</v>
      </c>
      <c r="C16" s="121"/>
      <c r="D16" s="121"/>
      <c r="E16" s="121"/>
      <c r="F16" s="121"/>
      <c r="G16" s="121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2"/>
      <c r="C17" s="122"/>
      <c r="D17" s="122"/>
      <c r="E17" s="122"/>
      <c r="F17" s="12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2"/>
      <c r="C18" s="122"/>
      <c r="D18" s="122"/>
      <c r="E18" s="122"/>
      <c r="F18" s="12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22"/>
      <c r="C19" s="122"/>
      <c r="D19" s="122"/>
      <c r="E19" s="122"/>
      <c r="F19" s="12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6"/>
      <c r="D20" s="123"/>
      <c r="E20" s="106"/>
      <c r="F20" s="10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25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6"/>
      <c r="D22" s="123"/>
      <c r="E22" s="106"/>
      <c r="F22" s="10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6"/>
      <c r="D23" s="123"/>
      <c r="E23" s="106"/>
      <c r="F23" s="10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6"/>
      <c r="D24" s="123"/>
      <c r="E24" s="106"/>
      <c r="F24" s="10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6"/>
      <c r="D25" s="123"/>
      <c r="E25" s="106"/>
      <c r="F25" s="10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6"/>
      <c r="D26" s="123"/>
      <c r="E26" s="106"/>
      <c r="F26" s="10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6"/>
      <c r="D27" s="123"/>
      <c r="E27" s="106"/>
      <c r="F27" s="10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6"/>
      <c r="D28" s="123"/>
      <c r="E28" s="106"/>
      <c r="F28" s="10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6"/>
      <c r="D29" s="123"/>
      <c r="E29" s="106"/>
      <c r="F29" s="10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6"/>
      <c r="D30" s="123"/>
      <c r="E30" s="106"/>
      <c r="F30" s="10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6"/>
      <c r="D31" s="123"/>
      <c r="E31" s="106"/>
      <c r="F31" s="10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6"/>
      <c r="D32" s="123"/>
      <c r="E32" s="106"/>
      <c r="F32" s="10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6"/>
      <c r="D33" s="123"/>
      <c r="E33" s="106"/>
      <c r="F33" s="10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6"/>
      <c r="D34" s="123"/>
      <c r="E34" s="106"/>
      <c r="F34" s="10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6"/>
      <c r="D35" s="123"/>
      <c r="E35" s="106"/>
      <c r="F35" s="10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6"/>
      <c r="D36" s="123"/>
      <c r="E36" s="106"/>
      <c r="F36" s="10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6"/>
      <c r="D37" s="123"/>
      <c r="E37" s="106"/>
      <c r="F37" s="10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6"/>
      <c r="D38" s="123"/>
      <c r="E38" s="106"/>
      <c r="F38" s="10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6"/>
      <c r="D39" s="123"/>
      <c r="E39" s="106"/>
      <c r="F39" s="10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6"/>
      <c r="D40" s="123"/>
      <c r="E40" s="106"/>
      <c r="F40" s="10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6"/>
      <c r="D41" s="123"/>
      <c r="E41" s="106"/>
      <c r="F41" s="10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6"/>
      <c r="D42" s="123"/>
      <c r="E42" s="106"/>
      <c r="F42" s="10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6"/>
      <c r="D43" s="123"/>
      <c r="E43" s="106"/>
      <c r="F43" s="10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6"/>
      <c r="D44" s="123"/>
      <c r="E44" s="106"/>
      <c r="F44" s="10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6"/>
      <c r="D45" s="123"/>
      <c r="E45" s="106"/>
      <c r="F45" s="10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6"/>
      <c r="D46" s="123"/>
      <c r="E46" s="106"/>
      <c r="F46" s="10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6"/>
      <c r="D47" s="123"/>
      <c r="E47" s="106"/>
      <c r="F47" s="10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6"/>
      <c r="D48" s="123"/>
      <c r="E48" s="106"/>
      <c r="F48" s="10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6"/>
      <c r="D49" s="123"/>
      <c r="E49" s="106"/>
      <c r="F49" s="10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6"/>
      <c r="D50" s="123"/>
      <c r="E50" s="106"/>
      <c r="F50" s="10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6"/>
      <c r="D51" s="123"/>
      <c r="E51" s="106"/>
      <c r="F51" s="10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6"/>
      <c r="D52" s="123"/>
      <c r="E52" s="106"/>
      <c r="F52" s="10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6"/>
      <c r="D53" s="123"/>
      <c r="E53" s="106"/>
      <c r="F53" s="10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6"/>
      <c r="D54" s="123"/>
      <c r="E54" s="106"/>
      <c r="F54" s="10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6"/>
      <c r="D55" s="123"/>
      <c r="E55" s="106"/>
      <c r="F55" s="10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6"/>
      <c r="D56" s="123"/>
      <c r="E56" s="106"/>
      <c r="F56" s="10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6"/>
      <c r="D57" s="123"/>
      <c r="E57" s="106"/>
      <c r="F57" s="10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6"/>
      <c r="D58" s="123"/>
      <c r="E58" s="106"/>
      <c r="F58" s="10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6"/>
      <c r="D59" s="123"/>
      <c r="E59" s="106"/>
      <c r="F59" s="10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6"/>
      <c r="D60" s="123"/>
      <c r="E60" s="106"/>
      <c r="F60" s="10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6"/>
      <c r="D61" s="123"/>
      <c r="E61" s="106"/>
      <c r="F61" s="10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6"/>
      <c r="D62" s="123"/>
      <c r="E62" s="106"/>
      <c r="F62" s="10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6"/>
      <c r="D63" s="123"/>
      <c r="E63" s="106"/>
      <c r="F63" s="10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6"/>
      <c r="D64" s="123"/>
      <c r="E64" s="106"/>
      <c r="F64" s="10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6"/>
      <c r="D65" s="123"/>
      <c r="E65" s="106"/>
      <c r="F65" s="10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6"/>
      <c r="D66" s="123"/>
      <c r="E66" s="106"/>
      <c r="F66" s="10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6"/>
      <c r="D67" s="123"/>
      <c r="E67" s="106"/>
      <c r="F67" s="10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6"/>
      <c r="D68" s="123"/>
      <c r="E68" s="106"/>
      <c r="F68" s="10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6"/>
      <c r="D69" s="123"/>
      <c r="E69" s="106"/>
      <c r="F69" s="10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6"/>
      <c r="D70" s="123"/>
      <c r="E70" s="106"/>
      <c r="F70" s="10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6"/>
      <c r="D71" s="123"/>
      <c r="E71" s="106"/>
      <c r="F71" s="10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6"/>
      <c r="D72" s="123"/>
      <c r="E72" s="106"/>
      <c r="F72" s="10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6"/>
      <c r="D73" s="123"/>
      <c r="E73" s="106"/>
      <c r="F73" s="10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6"/>
      <c r="D74" s="123"/>
      <c r="E74" s="106"/>
      <c r="F74" s="10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6"/>
      <c r="D75" s="123"/>
      <c r="E75" s="106"/>
      <c r="F75" s="10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6"/>
      <c r="D76" s="123"/>
      <c r="E76" s="106"/>
      <c r="F76" s="10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6"/>
      <c r="D77" s="123"/>
      <c r="E77" s="106"/>
      <c r="F77" s="10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6"/>
      <c r="D78" s="123"/>
      <c r="E78" s="106"/>
      <c r="F78" s="10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6"/>
      <c r="D79" s="123"/>
      <c r="E79" s="106"/>
      <c r="F79" s="10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6"/>
      <c r="D80" s="123"/>
      <c r="E80" s="106"/>
      <c r="F80" s="10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6"/>
      <c r="D81" s="123"/>
      <c r="E81" s="106"/>
      <c r="F81" s="10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6"/>
      <c r="D82" s="123"/>
      <c r="E82" s="106"/>
      <c r="F82" s="10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6"/>
      <c r="D83" s="123"/>
      <c r="E83" s="106"/>
      <c r="F83" s="10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6"/>
      <c r="D84" s="123"/>
      <c r="E84" s="106"/>
      <c r="F84" s="10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6"/>
      <c r="D85" s="123"/>
      <c r="E85" s="106"/>
      <c r="F85" s="10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6"/>
      <c r="D86" s="123"/>
      <c r="E86" s="106"/>
      <c r="F86" s="10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6"/>
      <c r="D87" s="123"/>
      <c r="E87" s="106"/>
      <c r="F87" s="10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6"/>
      <c r="D88" s="123"/>
      <c r="E88" s="106"/>
      <c r="F88" s="10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6"/>
      <c r="D89" s="123"/>
      <c r="E89" s="106"/>
      <c r="F89" s="10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6"/>
      <c r="D90" s="123"/>
      <c r="E90" s="106"/>
      <c r="F90" s="10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6"/>
      <c r="D91" s="123"/>
      <c r="E91" s="106"/>
      <c r="F91" s="10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6"/>
      <c r="D92" s="123"/>
      <c r="E92" s="106"/>
      <c r="F92" s="10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6"/>
      <c r="D93" s="123"/>
      <c r="E93" s="106"/>
      <c r="F93" s="10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6"/>
      <c r="D94" s="123"/>
      <c r="E94" s="106"/>
      <c r="F94" s="10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6"/>
      <c r="D95" s="123"/>
      <c r="E95" s="106"/>
      <c r="F95" s="10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6"/>
      <c r="D96" s="123"/>
      <c r="E96" s="106"/>
      <c r="F96" s="10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6"/>
      <c r="D97" s="123"/>
      <c r="E97" s="106"/>
      <c r="F97" s="106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6"/>
      <c r="D98" s="123"/>
      <c r="E98" s="106"/>
      <c r="F98" s="106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6"/>
      <c r="D99" s="123"/>
      <c r="E99" s="106"/>
      <c r="F99" s="106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6"/>
      <c r="D100" s="123"/>
      <c r="E100" s="106"/>
      <c r="F100" s="106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6"/>
      <c r="D101" s="123"/>
      <c r="E101" s="106"/>
      <c r="F101" s="106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dv15RLzdxGCTXtp5taYc36PiScwlXPIOwdf89MBbKxcd3kzu5THvj3IRNQJyRDF0n4d2+l34EAbmoQBBYlVFxA==" saltValue="7gJYNb2qd0uuQmmdkF/Bjw==" spinCount="100000" sheet="1" objects="1" scenarios="1"/>
  <mergeCells count="18">
    <mergeCell ref="V7:V10"/>
    <mergeCell ref="V11:V12"/>
    <mergeCell ref="U7:U12"/>
    <mergeCell ref="B1:D1"/>
    <mergeCell ref="G5:H5"/>
    <mergeCell ref="B16:G16"/>
    <mergeCell ref="R15:T15"/>
    <mergeCell ref="R14:T14"/>
    <mergeCell ref="B14:G14"/>
    <mergeCell ref="B15:H15"/>
    <mergeCell ref="I7:I12"/>
    <mergeCell ref="J7:J12"/>
    <mergeCell ref="K7:K12"/>
    <mergeCell ref="M7:M12"/>
    <mergeCell ref="N7:N12"/>
    <mergeCell ref="O7:O12"/>
    <mergeCell ref="F7:F12"/>
    <mergeCell ref="L7:L12"/>
  </mergeCells>
  <conditionalFormatting sqref="G7:H12 R7:R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2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hyperlinks>
    <hyperlink ref="H6" location="'Výpočetní technika'!B15" display="Odkaz na splnění požadavku Energy star nebo TCO Certified a energetický štítek*" xr:uid="{67FF5D48-6240-49EF-BC59-3EB1484B2A49}"/>
  </hyperlink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2025-10-07T12:23:53Z</cp:lastPrinted>
  <dcterms:created xsi:type="dcterms:W3CDTF">2014-03-05T12:43:32Z</dcterms:created>
  <dcterms:modified xsi:type="dcterms:W3CDTF">2025-10-08T06:55:19Z</dcterms:modified>
</cp:coreProperties>
</file>